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shamushegian/Desktop/MS in progress/"/>
    </mc:Choice>
  </mc:AlternateContent>
  <xr:revisionPtr revIDLastSave="0" documentId="13_ncr:1_{5EAE1435-FD64-D645-9E73-B899561F6B40}" xr6:coauthVersionLast="36" xr6:coauthVersionMax="36" xr10:uidLastSave="{00000000-0000-0000-0000-000000000000}"/>
  <bookViews>
    <workbookView xWindow="780" yWindow="940" windowWidth="27640" windowHeight="16540" xr2:uid="{34C50C14-BF9B-B34A-B400-66E1972AD767}"/>
  </bookViews>
  <sheets>
    <sheet name="estimates from literature" sheetId="1" r:id="rId1"/>
    <sheet name="summarized parameter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C8" i="2"/>
  <c r="B8" i="2"/>
  <c r="E45" i="1"/>
  <c r="E44" i="1"/>
  <c r="E43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D29" i="1"/>
  <c r="E29" i="1" s="1"/>
  <c r="E28" i="1"/>
  <c r="E27" i="1"/>
  <c r="E26" i="1"/>
  <c r="E25" i="1"/>
  <c r="E24" i="1"/>
  <c r="E23" i="1"/>
  <c r="E22" i="1"/>
  <c r="E21" i="1"/>
  <c r="E20" i="1"/>
  <c r="E19" i="1"/>
  <c r="E18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<sst xmlns="http://schemas.openxmlformats.org/spreadsheetml/2006/main" count="71" uniqueCount="45">
  <si>
    <t>Source</t>
  </si>
  <si>
    <t>Life stage</t>
  </si>
  <si>
    <t>Temperature</t>
  </si>
  <si>
    <t>Days</t>
  </si>
  <si>
    <t>GDD</t>
  </si>
  <si>
    <t>Oviposition to hatch</t>
  </si>
  <si>
    <t>Tseng and Wu 1951 (reported in Hawley 1988)</t>
  </si>
  <si>
    <t>Udaka 1959 (reported in Hawley 1988)</t>
  </si>
  <si>
    <t>Livingstone and Krishnamoorthy (reported in Hawley 1988)</t>
  </si>
  <si>
    <t>Hien 1975 (reported in Hawley 1988)</t>
  </si>
  <si>
    <t>del Rosario 1963 (reported in Hawley 1988)</t>
  </si>
  <si>
    <t>Larvae</t>
  </si>
  <si>
    <t>Galliard 1958 (reported in Hawley 1988)</t>
  </si>
  <si>
    <t>Halcrow 1955 (reported in Hawley 1988)</t>
  </si>
  <si>
    <t>Liu et al 1985 (reported in Hawley 1988)</t>
  </si>
  <si>
    <t>Pupae</t>
  </si>
  <si>
    <t>Mori 1979 (reported in Hawley 1988)</t>
  </si>
  <si>
    <t>Larvae + Pupae</t>
  </si>
  <si>
    <t>Chan 1971 (reported in Hawley 1988)</t>
  </si>
  <si>
    <t>Galliard and Golvan 1977 (reported in Hawley 1988)</t>
  </si>
  <si>
    <t>Delatte et al J Med Ent 2009</t>
  </si>
  <si>
    <t>Adult emergence to 1st blood meal</t>
  </si>
  <si>
    <t>Blood meal to oviposition (first cycle)</t>
  </si>
  <si>
    <t>Duration of oviposition</t>
  </si>
  <si>
    <t>Matsuzawa and Kitahara 1966</t>
  </si>
  <si>
    <t>Egg + larvae + pupae</t>
  </si>
  <si>
    <t>Stage</t>
  </si>
  <si>
    <t>GDD low bound</t>
  </si>
  <si>
    <t>GDD high bound</t>
  </si>
  <si>
    <t>1st blood to oviposition</t>
  </si>
  <si>
    <t>Comments</t>
  </si>
  <si>
    <t>Oviposition to pharate larva</t>
  </si>
  <si>
    <t>Used the values of oviposition-to-hatch to approximate time needed for pharate larva in diapausing egg to develop</t>
  </si>
  <si>
    <t>Adult emergence to first blood meal</t>
  </si>
  <si>
    <t>Excluded outliers 50 and 270</t>
  </si>
  <si>
    <t>Excluded outlier 117</t>
  </si>
  <si>
    <t>Total GDD</t>
  </si>
  <si>
    <t>Total GDD (females)</t>
  </si>
  <si>
    <t>Excluded outlier 77</t>
  </si>
  <si>
    <t>Range of development times including both males and females</t>
  </si>
  <si>
    <t>We used the upper half of this range, assuming those value better reflected female development times as per Teng and Apperson</t>
  </si>
  <si>
    <t>Hein 1975 (reported in Teng and Apperson 2000)</t>
  </si>
  <si>
    <t>Hatch through end of pupal stage</t>
  </si>
  <si>
    <t>Hawley review separated studies into development of larvae, pupae or larvae + pupae.  Pupae-only studies showed a range of 15-40 GDD. Larvae-only studies had a much wider range (70-150).  Combining the larvae-only range pupae-only range results in a combined range of 85-190. Hawley also reported studies where larvae and pupae times were combined.  Those ranged from 110-160.  We therefore use 110-160 as it covers most of variation, excludes extremes, and agrees with summed ranges from other studies</t>
  </si>
  <si>
    <t>Sheng and Wu 1951, Udaka 1959 (reported in Komagata et al.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</si>
</sst>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BA14E-7DBA-F547-B832-2871266FDCFD}">
  <dimension ref="A1:E58"/>
  <sheetViews>
    <sheetView tabSelected="1" topLeftCell="A37" workbookViewId="0">
      <selection activeCell="A43" sqref="A43"/>
    </sheetView>
  </sheetViews>
  <sheetFormatPr baseColWidth="10" defaultRowHeight="16" x14ac:dyDescent="0.2"/>
  <cols>
    <col min="1" max="1" width="58.5" style="1" bestFit="1" customWidth="1"/>
    <col min="2" max="2" width="32.33203125" style="1" bestFit="1" customWidth="1"/>
    <col min="3" max="3" width="11.83203125" style="1" bestFit="1" customWidth="1"/>
    <col min="4" max="4" width="5" style="1" bestFit="1" customWidth="1"/>
    <col min="5" max="16384" width="10.83203125" style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44</v>
      </c>
      <c r="B2" s="1" t="s">
        <v>5</v>
      </c>
      <c r="C2" s="1">
        <v>25</v>
      </c>
      <c r="D2" s="1">
        <v>2</v>
      </c>
      <c r="E2" s="1">
        <f>(C2-10)*D2</f>
        <v>30</v>
      </c>
    </row>
    <row r="3" spans="1:5" x14ac:dyDescent="0.2">
      <c r="C3" s="1">
        <v>17</v>
      </c>
      <c r="D3" s="1">
        <v>6</v>
      </c>
      <c r="E3" s="1">
        <f t="shared" ref="E3:E58" si="0">(C3-10)*D3</f>
        <v>42</v>
      </c>
    </row>
    <row r="4" spans="1:5" x14ac:dyDescent="0.2">
      <c r="C4" s="1">
        <v>24</v>
      </c>
      <c r="D4" s="1">
        <v>3</v>
      </c>
      <c r="E4" s="1">
        <f t="shared" si="0"/>
        <v>42</v>
      </c>
    </row>
    <row r="5" spans="1:5" x14ac:dyDescent="0.2">
      <c r="A5" s="1" t="s">
        <v>6</v>
      </c>
      <c r="B5" s="1" t="s">
        <v>5</v>
      </c>
      <c r="C5" s="1">
        <v>25</v>
      </c>
      <c r="D5" s="1">
        <v>2</v>
      </c>
      <c r="E5" s="1">
        <f t="shared" si="0"/>
        <v>30</v>
      </c>
    </row>
    <row r="6" spans="1:5" x14ac:dyDescent="0.2">
      <c r="A6" s="1" t="s">
        <v>7</v>
      </c>
      <c r="B6" s="1" t="s">
        <v>5</v>
      </c>
      <c r="C6" s="1">
        <v>17</v>
      </c>
      <c r="D6" s="1">
        <v>6</v>
      </c>
      <c r="E6" s="1">
        <f t="shared" si="0"/>
        <v>42</v>
      </c>
    </row>
    <row r="7" spans="1:5" x14ac:dyDescent="0.2">
      <c r="C7" s="1">
        <v>24</v>
      </c>
      <c r="D7" s="1">
        <v>3</v>
      </c>
      <c r="E7" s="1">
        <f t="shared" si="0"/>
        <v>42</v>
      </c>
    </row>
    <row r="8" spans="1:5" x14ac:dyDescent="0.2">
      <c r="C8" s="1">
        <v>26</v>
      </c>
      <c r="D8" s="1">
        <v>2</v>
      </c>
      <c r="E8" s="1">
        <f t="shared" si="0"/>
        <v>32</v>
      </c>
    </row>
    <row r="9" spans="1:5" x14ac:dyDescent="0.2">
      <c r="C9" s="1">
        <v>27</v>
      </c>
      <c r="D9" s="1">
        <v>2</v>
      </c>
      <c r="E9" s="1">
        <f t="shared" si="0"/>
        <v>34</v>
      </c>
    </row>
    <row r="10" spans="1:5" x14ac:dyDescent="0.2">
      <c r="A10" s="1" t="s">
        <v>8</v>
      </c>
      <c r="B10" s="1" t="s">
        <v>5</v>
      </c>
      <c r="C10" s="1">
        <v>30</v>
      </c>
      <c r="D10" s="1">
        <v>2</v>
      </c>
      <c r="E10" s="1">
        <f t="shared" si="0"/>
        <v>40</v>
      </c>
    </row>
    <row r="11" spans="1:5" x14ac:dyDescent="0.2">
      <c r="A11" s="1" t="s">
        <v>9</v>
      </c>
      <c r="B11" s="1" t="s">
        <v>5</v>
      </c>
      <c r="C11" s="1">
        <v>20</v>
      </c>
      <c r="D11" s="1">
        <v>6</v>
      </c>
      <c r="E11" s="1">
        <f t="shared" si="0"/>
        <v>60</v>
      </c>
    </row>
    <row r="12" spans="1:5" x14ac:dyDescent="0.2">
      <c r="C12" s="1">
        <v>25</v>
      </c>
      <c r="D12" s="1">
        <v>4</v>
      </c>
      <c r="E12" s="1">
        <f t="shared" si="0"/>
        <v>60</v>
      </c>
    </row>
    <row r="13" spans="1:5" x14ac:dyDescent="0.2">
      <c r="C13" s="1">
        <v>30</v>
      </c>
      <c r="D13" s="1">
        <v>3</v>
      </c>
      <c r="E13" s="1">
        <f t="shared" si="0"/>
        <v>60</v>
      </c>
    </row>
    <row r="14" spans="1:5" x14ac:dyDescent="0.2">
      <c r="A14" s="1" t="s">
        <v>10</v>
      </c>
      <c r="B14" s="1" t="s">
        <v>5</v>
      </c>
      <c r="C14" s="1">
        <v>25</v>
      </c>
      <c r="D14" s="1">
        <v>3.5</v>
      </c>
      <c r="E14" s="1">
        <f t="shared" si="0"/>
        <v>52.5</v>
      </c>
    </row>
    <row r="15" spans="1:5" x14ac:dyDescent="0.2">
      <c r="A15" t="s">
        <v>41</v>
      </c>
      <c r="B15" t="s">
        <v>11</v>
      </c>
      <c r="C15">
        <v>30</v>
      </c>
      <c r="D15">
        <v>4.5</v>
      </c>
      <c r="E15" s="1">
        <f t="shared" si="0"/>
        <v>90</v>
      </c>
    </row>
    <row r="16" spans="1:5" x14ac:dyDescent="0.2">
      <c r="A16"/>
      <c r="B16"/>
      <c r="C16">
        <v>25</v>
      </c>
      <c r="D16">
        <v>7.5</v>
      </c>
      <c r="E16" s="1">
        <f t="shared" si="0"/>
        <v>112.5</v>
      </c>
    </row>
    <row r="17" spans="1:5" x14ac:dyDescent="0.2">
      <c r="A17"/>
      <c r="B17"/>
      <c r="C17">
        <v>20</v>
      </c>
      <c r="D17">
        <v>9.5</v>
      </c>
      <c r="E17" s="1">
        <f t="shared" si="0"/>
        <v>95</v>
      </c>
    </row>
    <row r="18" spans="1:5" x14ac:dyDescent="0.2">
      <c r="A18" s="1" t="s">
        <v>7</v>
      </c>
      <c r="B18" s="1" t="s">
        <v>11</v>
      </c>
      <c r="C18" s="1">
        <v>14</v>
      </c>
      <c r="D18" s="1">
        <v>19</v>
      </c>
      <c r="E18" s="1">
        <f t="shared" si="0"/>
        <v>76</v>
      </c>
    </row>
    <row r="19" spans="1:5" x14ac:dyDescent="0.2">
      <c r="C19" s="1">
        <v>20</v>
      </c>
      <c r="D19" s="1">
        <v>7</v>
      </c>
      <c r="E19" s="1">
        <f t="shared" si="0"/>
        <v>70</v>
      </c>
    </row>
    <row r="20" spans="1:5" x14ac:dyDescent="0.2">
      <c r="C20" s="1">
        <v>23</v>
      </c>
      <c r="D20" s="1">
        <v>6</v>
      </c>
      <c r="E20" s="1">
        <f t="shared" si="0"/>
        <v>78</v>
      </c>
    </row>
    <row r="21" spans="1:5" x14ac:dyDescent="0.2">
      <c r="C21" s="1">
        <v>25</v>
      </c>
      <c r="D21" s="1">
        <v>8</v>
      </c>
      <c r="E21" s="1">
        <f t="shared" si="0"/>
        <v>120</v>
      </c>
    </row>
    <row r="22" spans="1:5" x14ac:dyDescent="0.2">
      <c r="C22" s="1">
        <v>27</v>
      </c>
      <c r="D22" s="1">
        <v>9</v>
      </c>
      <c r="E22" s="1">
        <f t="shared" si="0"/>
        <v>153</v>
      </c>
    </row>
    <row r="23" spans="1:5" x14ac:dyDescent="0.2">
      <c r="A23" s="1" t="s">
        <v>12</v>
      </c>
      <c r="B23" s="1" t="s">
        <v>11</v>
      </c>
      <c r="C23" s="1">
        <v>21</v>
      </c>
      <c r="D23" s="1">
        <v>8</v>
      </c>
      <c r="E23" s="1">
        <f t="shared" si="0"/>
        <v>88</v>
      </c>
    </row>
    <row r="24" spans="1:5" x14ac:dyDescent="0.2">
      <c r="A24" s="1" t="s">
        <v>8</v>
      </c>
      <c r="B24" s="1" t="s">
        <v>11</v>
      </c>
      <c r="C24" s="1">
        <v>28</v>
      </c>
      <c r="D24" s="1">
        <v>5.5</v>
      </c>
      <c r="E24" s="1">
        <f t="shared" si="0"/>
        <v>99</v>
      </c>
    </row>
    <row r="25" spans="1:5" x14ac:dyDescent="0.2">
      <c r="A25" s="1" t="s">
        <v>9</v>
      </c>
      <c r="B25" s="1" t="s">
        <v>11</v>
      </c>
      <c r="C25" s="1">
        <v>20</v>
      </c>
      <c r="D25" s="1">
        <v>13</v>
      </c>
      <c r="E25" s="1">
        <f t="shared" si="0"/>
        <v>130</v>
      </c>
    </row>
    <row r="26" spans="1:5" x14ac:dyDescent="0.2">
      <c r="C26" s="1">
        <v>25</v>
      </c>
      <c r="D26" s="1">
        <v>3</v>
      </c>
      <c r="E26" s="1">
        <f t="shared" si="0"/>
        <v>45</v>
      </c>
    </row>
    <row r="27" spans="1:5" x14ac:dyDescent="0.2">
      <c r="C27" s="1">
        <v>30</v>
      </c>
      <c r="D27" s="1">
        <v>7</v>
      </c>
      <c r="E27" s="1">
        <f t="shared" si="0"/>
        <v>140</v>
      </c>
    </row>
    <row r="28" spans="1:5" x14ac:dyDescent="0.2">
      <c r="A28" s="1" t="s">
        <v>10</v>
      </c>
      <c r="B28" s="1" t="s">
        <v>11</v>
      </c>
      <c r="C28" s="1">
        <v>25.5</v>
      </c>
      <c r="D28" s="1">
        <v>7</v>
      </c>
      <c r="E28" s="1">
        <f t="shared" si="0"/>
        <v>108.5</v>
      </c>
    </row>
    <row r="29" spans="1:5" x14ac:dyDescent="0.2">
      <c r="A29" s="1" t="s">
        <v>13</v>
      </c>
      <c r="B29" s="1" t="s">
        <v>11</v>
      </c>
      <c r="C29" s="1">
        <v>27</v>
      </c>
      <c r="D29" s="1">
        <f>AVERAGE(6.5,11)</f>
        <v>8.75</v>
      </c>
      <c r="E29" s="1">
        <f t="shared" si="0"/>
        <v>148.75</v>
      </c>
    </row>
    <row r="30" spans="1:5" x14ac:dyDescent="0.2">
      <c r="A30" s="1" t="s">
        <v>14</v>
      </c>
      <c r="B30" s="1" t="s">
        <v>11</v>
      </c>
      <c r="C30" s="1">
        <v>26</v>
      </c>
      <c r="D30" s="1">
        <v>6.7</v>
      </c>
      <c r="E30" s="1">
        <f t="shared" si="0"/>
        <v>107.2</v>
      </c>
    </row>
    <row r="31" spans="1:5" x14ac:dyDescent="0.2">
      <c r="A31" s="1" t="s">
        <v>7</v>
      </c>
      <c r="B31" s="1" t="s">
        <v>15</v>
      </c>
      <c r="C31" s="1">
        <v>15</v>
      </c>
      <c r="D31" s="1">
        <v>4</v>
      </c>
      <c r="E31" s="1">
        <f t="shared" si="0"/>
        <v>20</v>
      </c>
    </row>
    <row r="32" spans="1:5" x14ac:dyDescent="0.2">
      <c r="C32" s="1">
        <v>19</v>
      </c>
      <c r="D32" s="1">
        <v>2</v>
      </c>
      <c r="E32" s="1">
        <f t="shared" si="0"/>
        <v>18</v>
      </c>
    </row>
    <row r="33" spans="1:5" x14ac:dyDescent="0.2">
      <c r="C33" s="1">
        <v>25</v>
      </c>
      <c r="D33" s="1">
        <v>1</v>
      </c>
      <c r="E33" s="1">
        <f t="shared" si="0"/>
        <v>15</v>
      </c>
    </row>
    <row r="34" spans="1:5" x14ac:dyDescent="0.2">
      <c r="C34" s="1">
        <v>27</v>
      </c>
      <c r="D34" s="1">
        <v>1</v>
      </c>
      <c r="E34" s="1">
        <f t="shared" si="0"/>
        <v>17</v>
      </c>
    </row>
    <row r="35" spans="1:5" x14ac:dyDescent="0.2">
      <c r="A35" s="1" t="s">
        <v>8</v>
      </c>
      <c r="B35" s="1" t="s">
        <v>15</v>
      </c>
      <c r="C35" s="1">
        <v>27</v>
      </c>
      <c r="D35" s="1">
        <v>1.75</v>
      </c>
      <c r="E35" s="1">
        <f t="shared" si="0"/>
        <v>29.75</v>
      </c>
    </row>
    <row r="36" spans="1:5" x14ac:dyDescent="0.2">
      <c r="A36" s="1" t="s">
        <v>13</v>
      </c>
      <c r="B36" s="1" t="s">
        <v>15</v>
      </c>
      <c r="C36" s="1">
        <v>27</v>
      </c>
      <c r="D36" s="1">
        <v>2.5</v>
      </c>
      <c r="E36" s="1">
        <f t="shared" si="0"/>
        <v>42.5</v>
      </c>
    </row>
    <row r="37" spans="1:5" x14ac:dyDescent="0.2">
      <c r="B37" s="1" t="s">
        <v>15</v>
      </c>
      <c r="C37" s="1">
        <v>26</v>
      </c>
      <c r="D37" s="1">
        <v>2.4</v>
      </c>
      <c r="E37" s="1">
        <f t="shared" si="0"/>
        <v>38.4</v>
      </c>
    </row>
    <row r="38" spans="1:5" x14ac:dyDescent="0.2">
      <c r="A38" s="1" t="s">
        <v>16</v>
      </c>
      <c r="B38" s="1" t="s">
        <v>17</v>
      </c>
      <c r="C38" s="1">
        <v>25</v>
      </c>
      <c r="D38" s="1">
        <v>9.8000000000000007</v>
      </c>
      <c r="E38" s="1">
        <f t="shared" si="0"/>
        <v>147</v>
      </c>
    </row>
    <row r="39" spans="1:5" x14ac:dyDescent="0.2">
      <c r="A39" s="1" t="s">
        <v>18</v>
      </c>
      <c r="B39" s="1" t="s">
        <v>17</v>
      </c>
      <c r="C39" s="1">
        <v>30</v>
      </c>
      <c r="D39" s="1">
        <v>6.1</v>
      </c>
      <c r="E39" s="1">
        <f t="shared" si="0"/>
        <v>122</v>
      </c>
    </row>
    <row r="40" spans="1:5" x14ac:dyDescent="0.2">
      <c r="A40" s="1" t="s">
        <v>19</v>
      </c>
      <c r="B40" s="1" t="s">
        <v>17</v>
      </c>
      <c r="C40" s="1">
        <v>18</v>
      </c>
      <c r="D40" s="1">
        <v>20</v>
      </c>
      <c r="E40" s="1">
        <f t="shared" si="0"/>
        <v>160</v>
      </c>
    </row>
    <row r="41" spans="1:5" x14ac:dyDescent="0.2">
      <c r="C41" s="1">
        <v>20</v>
      </c>
      <c r="D41" s="1">
        <v>11</v>
      </c>
      <c r="E41" s="1">
        <f t="shared" si="0"/>
        <v>110</v>
      </c>
    </row>
    <row r="42" spans="1:5" x14ac:dyDescent="0.2">
      <c r="C42" s="1">
        <v>25</v>
      </c>
      <c r="D42" s="1">
        <v>9</v>
      </c>
      <c r="E42" s="1">
        <f t="shared" si="0"/>
        <v>135</v>
      </c>
    </row>
    <row r="43" spans="1:5" x14ac:dyDescent="0.2">
      <c r="A43" s="1" t="s">
        <v>24</v>
      </c>
      <c r="B43" s="1" t="s">
        <v>25</v>
      </c>
      <c r="C43" s="1">
        <v>20</v>
      </c>
      <c r="D43" s="1">
        <v>24.3</v>
      </c>
      <c r="E43" s="1">
        <f t="shared" si="0"/>
        <v>243</v>
      </c>
    </row>
    <row r="44" spans="1:5" x14ac:dyDescent="0.2">
      <c r="C44" s="1">
        <v>25</v>
      </c>
      <c r="D44" s="1">
        <v>13.7</v>
      </c>
      <c r="E44" s="1">
        <f t="shared" si="0"/>
        <v>205.5</v>
      </c>
    </row>
    <row r="45" spans="1:5" x14ac:dyDescent="0.2">
      <c r="C45" s="1">
        <v>30</v>
      </c>
      <c r="D45" s="1">
        <v>12</v>
      </c>
      <c r="E45" s="1">
        <f t="shared" si="0"/>
        <v>240</v>
      </c>
    </row>
    <row r="46" spans="1:5" x14ac:dyDescent="0.2">
      <c r="A46" s="1" t="s">
        <v>20</v>
      </c>
      <c r="B46" s="1" t="s">
        <v>21</v>
      </c>
      <c r="C46" s="1">
        <v>15</v>
      </c>
      <c r="D46" s="1">
        <v>15</v>
      </c>
      <c r="E46" s="1">
        <f t="shared" si="0"/>
        <v>75</v>
      </c>
    </row>
    <row r="47" spans="1:5" x14ac:dyDescent="0.2">
      <c r="C47" s="1">
        <v>20</v>
      </c>
      <c r="D47" s="1">
        <v>5.39</v>
      </c>
      <c r="E47" s="1">
        <f t="shared" si="0"/>
        <v>53.9</v>
      </c>
    </row>
    <row r="48" spans="1:5" x14ac:dyDescent="0.2">
      <c r="C48" s="1">
        <v>25</v>
      </c>
      <c r="D48" s="1">
        <v>5.54</v>
      </c>
      <c r="E48" s="1">
        <f t="shared" si="0"/>
        <v>83.1</v>
      </c>
    </row>
    <row r="49" spans="2:5" x14ac:dyDescent="0.2">
      <c r="C49" s="1">
        <v>30</v>
      </c>
      <c r="D49" s="1">
        <v>4.17</v>
      </c>
      <c r="E49" s="1">
        <f t="shared" si="0"/>
        <v>83.4</v>
      </c>
    </row>
    <row r="50" spans="2:5" x14ac:dyDescent="0.2">
      <c r="C50" s="1">
        <v>35</v>
      </c>
      <c r="D50" s="1">
        <v>10.83</v>
      </c>
      <c r="E50" s="1">
        <f t="shared" si="0"/>
        <v>270.75</v>
      </c>
    </row>
    <row r="51" spans="2:5" x14ac:dyDescent="0.2">
      <c r="B51" s="1" t="s">
        <v>22</v>
      </c>
      <c r="C51" s="1">
        <v>20</v>
      </c>
      <c r="D51" s="1">
        <v>6.7</v>
      </c>
      <c r="E51" s="1">
        <f t="shared" si="0"/>
        <v>67</v>
      </c>
    </row>
    <row r="52" spans="2:5" x14ac:dyDescent="0.2">
      <c r="C52" s="1">
        <v>25</v>
      </c>
      <c r="D52" s="1">
        <v>4</v>
      </c>
      <c r="E52" s="1">
        <f t="shared" si="0"/>
        <v>60</v>
      </c>
    </row>
    <row r="53" spans="2:5" x14ac:dyDescent="0.2">
      <c r="C53" s="1">
        <v>30</v>
      </c>
      <c r="D53" s="1">
        <v>2.9</v>
      </c>
      <c r="E53" s="1">
        <f t="shared" si="0"/>
        <v>58</v>
      </c>
    </row>
    <row r="54" spans="2:5" x14ac:dyDescent="0.2">
      <c r="C54" s="1">
        <v>35</v>
      </c>
      <c r="D54" s="1">
        <v>4.7</v>
      </c>
      <c r="E54" s="1">
        <f t="shared" si="0"/>
        <v>117.5</v>
      </c>
    </row>
    <row r="55" spans="2:5" x14ac:dyDescent="0.2">
      <c r="B55" s="1" t="s">
        <v>23</v>
      </c>
      <c r="C55" s="1">
        <v>20</v>
      </c>
      <c r="D55" s="1">
        <v>3.6</v>
      </c>
      <c r="E55" s="1">
        <f t="shared" si="0"/>
        <v>36</v>
      </c>
    </row>
    <row r="56" spans="2:5" x14ac:dyDescent="0.2">
      <c r="C56" s="1">
        <v>25</v>
      </c>
      <c r="D56" s="1">
        <v>2.4</v>
      </c>
      <c r="E56" s="1">
        <f t="shared" si="0"/>
        <v>36</v>
      </c>
    </row>
    <row r="57" spans="2:5" x14ac:dyDescent="0.2">
      <c r="C57" s="1">
        <v>30</v>
      </c>
      <c r="D57" s="1">
        <v>1.9</v>
      </c>
      <c r="E57" s="1">
        <f t="shared" si="0"/>
        <v>38</v>
      </c>
    </row>
    <row r="58" spans="2:5" x14ac:dyDescent="0.2">
      <c r="C58" s="1">
        <v>35</v>
      </c>
      <c r="D58" s="1">
        <v>3.1</v>
      </c>
      <c r="E58" s="1">
        <f t="shared" si="0"/>
        <v>77.5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E32E-92C8-3349-B0D2-13CFE9F5AAE7}">
  <dimension ref="A1:D9"/>
  <sheetViews>
    <sheetView workbookViewId="0">
      <selection activeCell="A3" sqref="A3"/>
    </sheetView>
  </sheetViews>
  <sheetFormatPr baseColWidth="10" defaultRowHeight="16" x14ac:dyDescent="0.2"/>
  <cols>
    <col min="1" max="1" width="46.1640625" customWidth="1"/>
    <col min="2" max="2" width="13.83203125" bestFit="1" customWidth="1"/>
    <col min="3" max="3" width="14.33203125" bestFit="1" customWidth="1"/>
    <col min="4" max="4" width="76.83203125" customWidth="1"/>
  </cols>
  <sheetData>
    <row r="1" spans="1:4" x14ac:dyDescent="0.2">
      <c r="A1" t="s">
        <v>26</v>
      </c>
      <c r="B1" t="s">
        <v>27</v>
      </c>
      <c r="C1" t="s">
        <v>28</v>
      </c>
      <c r="D1" t="s">
        <v>30</v>
      </c>
    </row>
    <row r="2" spans="1:4" x14ac:dyDescent="0.2">
      <c r="A2" s="3" t="s">
        <v>5</v>
      </c>
      <c r="B2" s="3">
        <v>30</v>
      </c>
      <c r="C2" s="3">
        <v>60</v>
      </c>
      <c r="D2" s="2"/>
    </row>
    <row r="3" spans="1:4" ht="102" x14ac:dyDescent="0.2">
      <c r="A3" s="3" t="s">
        <v>42</v>
      </c>
      <c r="B3" s="3">
        <v>110</v>
      </c>
      <c r="C3" s="3">
        <v>160</v>
      </c>
      <c r="D3" s="4" t="s">
        <v>43</v>
      </c>
    </row>
    <row r="4" spans="1:4" ht="17" x14ac:dyDescent="0.2">
      <c r="A4" s="3" t="s">
        <v>33</v>
      </c>
      <c r="B4" s="3">
        <v>75</v>
      </c>
      <c r="C4" s="3">
        <v>85</v>
      </c>
      <c r="D4" s="2" t="s">
        <v>34</v>
      </c>
    </row>
    <row r="5" spans="1:4" ht="17" x14ac:dyDescent="0.2">
      <c r="A5" s="3" t="s">
        <v>29</v>
      </c>
      <c r="B5" s="3">
        <v>60</v>
      </c>
      <c r="C5" s="3">
        <v>60</v>
      </c>
      <c r="D5" s="2" t="s">
        <v>35</v>
      </c>
    </row>
    <row r="6" spans="1:4" ht="17" x14ac:dyDescent="0.2">
      <c r="A6" s="3" t="s">
        <v>23</v>
      </c>
      <c r="B6" s="3">
        <v>40</v>
      </c>
      <c r="C6" s="3">
        <v>40</v>
      </c>
      <c r="D6" s="2" t="s">
        <v>38</v>
      </c>
    </row>
    <row r="7" spans="1:4" ht="34" x14ac:dyDescent="0.2">
      <c r="A7" s="3" t="s">
        <v>31</v>
      </c>
      <c r="B7" s="3">
        <v>30</v>
      </c>
      <c r="C7" s="3">
        <v>60</v>
      </c>
      <c r="D7" s="2" t="s">
        <v>32</v>
      </c>
    </row>
    <row r="8" spans="1:4" ht="17" x14ac:dyDescent="0.2">
      <c r="A8" s="3" t="s">
        <v>36</v>
      </c>
      <c r="B8" s="3">
        <f>SUM(B2:B7)</f>
        <v>345</v>
      </c>
      <c r="C8" s="3">
        <f>SUM(C2:C7)</f>
        <v>465</v>
      </c>
      <c r="D8" s="2" t="s">
        <v>39</v>
      </c>
    </row>
    <row r="9" spans="1:4" ht="34" x14ac:dyDescent="0.2">
      <c r="A9" s="3" t="s">
        <v>37</v>
      </c>
      <c r="B9" s="3">
        <v>400</v>
      </c>
      <c r="C9" s="3">
        <v>465</v>
      </c>
      <c r="D9" s="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estimates from literature</vt:lpstr>
      <vt:lpstr>summarized parameters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Author</cp:lastModifiedBy>
  <dcterms:created xsi:type="dcterms:W3CDTF">2020-03-06T07:19:20Z</dcterms:created>
  <dcterms:modified xsi:type="dcterms:W3CDTF">2020-04-14T16:15:20Z</dcterms:modified>
</cp:coreProperties>
</file>